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700" yWindow="640" windowWidth="14800" windowHeight="10440"/>
  </bookViews>
  <sheets>
    <sheet name="Feuil1" sheetId="1" r:id="rId1"/>
  </sheets>
  <definedNames>
    <definedName name="_xlnm.Print_Area">Feuil1!$I$12:$L$21</definedName>
  </definedNames>
  <calcPr calcId="130407" fullPrecision="0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21" i="1"/>
  <c r="L21"/>
  <c r="E21"/>
  <c r="K21"/>
  <c r="D21"/>
  <c r="J21"/>
  <c r="G21"/>
  <c r="H21"/>
  <c r="C21"/>
  <c r="F20"/>
  <c r="L20"/>
  <c r="E20"/>
  <c r="K20"/>
  <c r="D20"/>
  <c r="J20"/>
  <c r="G20"/>
  <c r="H20"/>
  <c r="C20"/>
  <c r="F19"/>
  <c r="L19"/>
  <c r="E19"/>
  <c r="K19"/>
  <c r="D19"/>
  <c r="J19"/>
  <c r="G19"/>
  <c r="H19"/>
  <c r="C19"/>
  <c r="F18"/>
  <c r="L18"/>
  <c r="E18"/>
  <c r="K18"/>
  <c r="D18"/>
  <c r="J18"/>
  <c r="G18"/>
  <c r="H18"/>
  <c r="C18"/>
  <c r="F17"/>
  <c r="L17"/>
  <c r="E17"/>
  <c r="K17"/>
  <c r="D17"/>
  <c r="J17"/>
  <c r="G17"/>
  <c r="H17"/>
  <c r="C17"/>
  <c r="F16"/>
  <c r="L16"/>
  <c r="E16"/>
  <c r="K16"/>
  <c r="D16"/>
  <c r="J16"/>
  <c r="G16"/>
  <c r="H16"/>
  <c r="C16"/>
  <c r="F15"/>
  <c r="L15"/>
  <c r="E15"/>
  <c r="K15"/>
  <c r="D15"/>
  <c r="J15"/>
  <c r="G15"/>
  <c r="H15"/>
  <c r="C15"/>
  <c r="F14"/>
  <c r="L14"/>
  <c r="E14"/>
  <c r="K14"/>
  <c r="D14"/>
  <c r="J14"/>
  <c r="G14"/>
  <c r="H14"/>
  <c r="C14"/>
  <c r="F13"/>
  <c r="L13"/>
  <c r="E13"/>
  <c r="K13"/>
  <c r="D13"/>
  <c r="J13"/>
  <c r="G13"/>
  <c r="H13"/>
  <c r="C13"/>
</calcChain>
</file>

<file path=xl/sharedStrings.xml><?xml version="1.0" encoding="utf-8"?>
<sst xmlns="http://schemas.openxmlformats.org/spreadsheetml/2006/main" count="37" uniqueCount="19">
  <si>
    <t>H</t>
  </si>
  <si>
    <t>F</t>
  </si>
  <si>
    <t>R</t>
  </si>
  <si>
    <t>T</t>
  </si>
  <si>
    <t>MC</t>
  </si>
  <si>
    <t>MT</t>
  </si>
  <si>
    <t>Ph I A</t>
  </si>
  <si>
    <t>Ph I P</t>
  </si>
  <si>
    <t>Ph III A (4)</t>
  </si>
  <si>
    <t>Log10 E.h.o.</t>
  </si>
  <si>
    <t>n</t>
  </si>
  <si>
    <t>x</t>
  </si>
  <si>
    <t>min</t>
  </si>
  <si>
    <t xml:space="preserve">max </t>
  </si>
  <si>
    <t>s</t>
  </si>
  <si>
    <t>v</t>
  </si>
  <si>
    <t>Dlog x</t>
  </si>
  <si>
    <t>Dlog min</t>
  </si>
  <si>
    <t>Dlog max</t>
  </si>
</sst>
</file>

<file path=xl/styles.xml><?xml version="1.0" encoding="utf-8"?>
<styleSheet xmlns="http://schemas.openxmlformats.org/spreadsheetml/2006/main">
  <numFmts count="2">
    <numFmt numFmtId="188" formatCode="0.000"/>
    <numFmt numFmtId="189" formatCode="0.0"/>
  </numFmts>
  <fonts count="2">
    <font>
      <sz val="9"/>
      <name val="Geneva"/>
    </font>
    <font>
      <sz val="8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189" fontId="0" fillId="0" borderId="0" xfId="0" applyNumberFormat="1"/>
    <xf numFmtId="188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/>
    </xf>
    <xf numFmtId="2" fontId="0" fillId="0" borderId="0" xfId="0" applyNumberFormat="1"/>
    <xf numFmtId="188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L21"/>
  <sheetViews>
    <sheetView tabSelected="1" workbookViewId="0">
      <selection activeCell="A7" sqref="A7"/>
    </sheetView>
  </sheetViews>
  <sheetFormatPr baseColWidth="10" defaultColWidth="10.83203125" defaultRowHeight="13"/>
  <cols>
    <col min="1" max="2" width="10.83203125" style="1"/>
  </cols>
  <sheetData>
    <row r="1" spans="1:12"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B3" s="1" t="s">
        <v>0</v>
      </c>
      <c r="C3" s="3">
        <v>240</v>
      </c>
      <c r="D3" s="3"/>
      <c r="E3" s="3"/>
      <c r="F3" s="3"/>
      <c r="G3" s="3"/>
      <c r="H3" s="3"/>
      <c r="I3" s="3"/>
    </row>
    <row r="4" spans="1:12">
      <c r="B4" s="1" t="s">
        <v>1</v>
      </c>
      <c r="C4" s="3"/>
      <c r="D4" s="3"/>
      <c r="E4" s="3"/>
      <c r="F4" s="3"/>
      <c r="G4" s="3"/>
      <c r="H4" s="3"/>
      <c r="I4" s="3"/>
    </row>
    <row r="5" spans="1:12">
      <c r="B5" s="1" t="s">
        <v>2</v>
      </c>
      <c r="C5" s="3">
        <v>290</v>
      </c>
      <c r="D5" s="3">
        <v>284</v>
      </c>
      <c r="E5" s="3"/>
      <c r="F5" s="3"/>
      <c r="G5" s="3"/>
      <c r="H5" s="3"/>
      <c r="I5" s="3"/>
    </row>
    <row r="6" spans="1:12">
      <c r="B6" s="1" t="s">
        <v>3</v>
      </c>
      <c r="C6" s="3">
        <v>305</v>
      </c>
      <c r="D6" s="3">
        <v>316</v>
      </c>
      <c r="E6" s="3"/>
      <c r="F6" s="3"/>
      <c r="G6" s="3"/>
      <c r="H6" s="3"/>
      <c r="I6" s="3"/>
    </row>
    <row r="7" spans="1:12">
      <c r="B7" s="1" t="s">
        <v>4</v>
      </c>
      <c r="C7" s="3">
        <v>209.9</v>
      </c>
      <c r="D7" s="3">
        <v>213.8</v>
      </c>
      <c r="E7" s="3">
        <v>214</v>
      </c>
      <c r="F7" s="3">
        <v>207.5</v>
      </c>
      <c r="G7" s="3"/>
      <c r="H7" s="3"/>
      <c r="I7" s="3"/>
    </row>
    <row r="8" spans="1:12">
      <c r="B8" s="1" t="s">
        <v>5</v>
      </c>
      <c r="C8" s="3">
        <v>247.8</v>
      </c>
      <c r="D8" s="3"/>
      <c r="E8" s="3"/>
      <c r="F8" s="3"/>
      <c r="G8" s="3"/>
      <c r="H8" s="3"/>
      <c r="I8" s="3"/>
    </row>
    <row r="9" spans="1:12">
      <c r="B9" s="1" t="s">
        <v>6</v>
      </c>
      <c r="C9" s="3">
        <v>80</v>
      </c>
      <c r="D9" s="3">
        <v>81.5</v>
      </c>
      <c r="E9" s="3"/>
      <c r="F9" s="3"/>
      <c r="G9" s="3"/>
      <c r="H9" s="3"/>
      <c r="I9" s="3"/>
    </row>
    <row r="10" spans="1:12">
      <c r="B10" s="1" t="s">
        <v>7</v>
      </c>
      <c r="C10" s="3">
        <v>74.5</v>
      </c>
      <c r="D10" s="3"/>
      <c r="E10" s="3"/>
      <c r="F10" s="3"/>
      <c r="G10" s="3"/>
      <c r="H10" s="3"/>
      <c r="I10" s="3"/>
    </row>
    <row r="11" spans="1:12">
      <c r="B11" s="1" t="s">
        <v>8</v>
      </c>
      <c r="D11" s="3"/>
      <c r="E11" s="3"/>
      <c r="F11" s="3"/>
      <c r="G11" s="3"/>
      <c r="H11" s="3"/>
      <c r="I11" s="3"/>
    </row>
    <row r="12" spans="1:12" s="1" customFormat="1">
      <c r="A12" s="1" t="s">
        <v>9</v>
      </c>
      <c r="C12" s="4" t="s">
        <v>10</v>
      </c>
      <c r="D12" s="4" t="s">
        <v>11</v>
      </c>
      <c r="E12" s="4" t="s">
        <v>12</v>
      </c>
      <c r="F12" s="4" t="s">
        <v>13</v>
      </c>
      <c r="G12" s="4" t="s">
        <v>14</v>
      </c>
      <c r="H12" s="4" t="s">
        <v>15</v>
      </c>
      <c r="J12" s="1" t="s">
        <v>16</v>
      </c>
      <c r="K12" s="1" t="s">
        <v>17</v>
      </c>
      <c r="L12" s="1" t="s">
        <v>18</v>
      </c>
    </row>
    <row r="13" spans="1:12">
      <c r="A13" s="1">
        <v>2.383</v>
      </c>
      <c r="B13" s="1" t="s">
        <v>0</v>
      </c>
      <c r="C13" s="5">
        <f t="shared" ref="C13:C21" si="0">COUNT(C3:P3)</f>
        <v>1</v>
      </c>
      <c r="D13" s="3">
        <f t="shared" ref="D13:D21" si="1">AVERAGE(C3:P3)</f>
        <v>240</v>
      </c>
      <c r="E13" s="3">
        <f t="shared" ref="E13:E21" si="2">MIN(C3:P3)</f>
        <v>240</v>
      </c>
      <c r="F13" s="3">
        <f t="shared" ref="F13:F21" si="3">MAX(C3:P3)</f>
        <v>240</v>
      </c>
      <c r="G13" s="6" t="e">
        <f t="shared" ref="G13:G21" si="4">STDEV(C3:P3)</f>
        <v>#DIV/0!</v>
      </c>
      <c r="H13" s="6" t="e">
        <f t="shared" ref="H13:H21" si="5">100*G13/D13</f>
        <v>#DIV/0!</v>
      </c>
      <c r="I13" s="2" t="s">
        <v>0</v>
      </c>
      <c r="J13" s="7">
        <f t="shared" ref="J13:J21" si="6">LOG10(D13)-$A13</f>
        <v>-3.0000000000000001E-3</v>
      </c>
      <c r="K13" s="7">
        <f t="shared" ref="K13:K21" si="7">LOG10(E13)-$A13</f>
        <v>-3.0000000000000001E-3</v>
      </c>
      <c r="L13" s="7">
        <f t="shared" ref="L13:L21" si="8">LOG10(F13)-$A13</f>
        <v>-3.0000000000000001E-3</v>
      </c>
    </row>
    <row r="14" spans="1:12">
      <c r="A14" s="1">
        <v>2.5179999999999998</v>
      </c>
      <c r="B14" s="1" t="s">
        <v>1</v>
      </c>
      <c r="C14" s="5">
        <f t="shared" si="0"/>
        <v>0</v>
      </c>
      <c r="D14" s="3" t="e">
        <f t="shared" si="1"/>
        <v>#DIV/0!</v>
      </c>
      <c r="E14" s="3">
        <f t="shared" si="2"/>
        <v>0</v>
      </c>
      <c r="F14" s="3">
        <f t="shared" si="3"/>
        <v>0</v>
      </c>
      <c r="G14" s="6" t="e">
        <f t="shared" si="4"/>
        <v>#DIV/0!</v>
      </c>
      <c r="H14" s="6" t="e">
        <f t="shared" si="5"/>
        <v>#DIV/0!</v>
      </c>
      <c r="I14" s="2" t="s">
        <v>1</v>
      </c>
      <c r="J14" s="7" t="e">
        <f t="shared" si="6"/>
        <v>#DIV/0!</v>
      </c>
      <c r="K14" s="7" t="e">
        <f t="shared" si="7"/>
        <v>#NUM!</v>
      </c>
      <c r="L14" s="7" t="e">
        <f t="shared" si="8"/>
        <v>#NUM!</v>
      </c>
    </row>
    <row r="15" spans="1:12">
      <c r="A15" s="1">
        <v>2.468</v>
      </c>
      <c r="B15" s="1" t="s">
        <v>2</v>
      </c>
      <c r="C15" s="5">
        <f t="shared" si="0"/>
        <v>2</v>
      </c>
      <c r="D15" s="3">
        <f t="shared" si="1"/>
        <v>287</v>
      </c>
      <c r="E15" s="3">
        <f t="shared" si="2"/>
        <v>284</v>
      </c>
      <c r="F15" s="3">
        <f t="shared" si="3"/>
        <v>290</v>
      </c>
      <c r="G15" s="6">
        <f t="shared" si="4"/>
        <v>4.24</v>
      </c>
      <c r="H15" s="6">
        <f t="shared" si="5"/>
        <v>1.48</v>
      </c>
      <c r="I15" s="2" t="s">
        <v>2</v>
      </c>
      <c r="J15" s="7">
        <f t="shared" si="6"/>
        <v>-0.01</v>
      </c>
      <c r="K15" s="7">
        <f t="shared" si="7"/>
        <v>-1.4999999999999999E-2</v>
      </c>
      <c r="L15" s="7">
        <f t="shared" si="8"/>
        <v>-6.0000000000000001E-3</v>
      </c>
    </row>
    <row r="16" spans="1:12">
      <c r="A16" s="1">
        <v>2.496</v>
      </c>
      <c r="B16" s="1" t="s">
        <v>3</v>
      </c>
      <c r="C16" s="5">
        <f t="shared" si="0"/>
        <v>2</v>
      </c>
      <c r="D16" s="3">
        <f t="shared" si="1"/>
        <v>310.5</v>
      </c>
      <c r="E16" s="3">
        <f t="shared" si="2"/>
        <v>305</v>
      </c>
      <c r="F16" s="3">
        <f t="shared" si="3"/>
        <v>316</v>
      </c>
      <c r="G16" s="6">
        <f t="shared" si="4"/>
        <v>7.78</v>
      </c>
      <c r="H16" s="6">
        <f t="shared" si="5"/>
        <v>2.5099999999999998</v>
      </c>
      <c r="I16" s="2" t="s">
        <v>3</v>
      </c>
      <c r="J16" s="7">
        <f t="shared" si="6"/>
        <v>-4.0000000000000001E-3</v>
      </c>
      <c r="K16" s="7">
        <f t="shared" si="7"/>
        <v>-1.2E-2</v>
      </c>
      <c r="L16" s="7">
        <f t="shared" si="8"/>
        <v>4.0000000000000001E-3</v>
      </c>
    </row>
    <row r="17" spans="1:12">
      <c r="A17" s="1">
        <v>2.331</v>
      </c>
      <c r="B17" s="1" t="s">
        <v>4</v>
      </c>
      <c r="C17" s="5">
        <f t="shared" si="0"/>
        <v>4</v>
      </c>
      <c r="D17" s="3">
        <f t="shared" si="1"/>
        <v>211.3</v>
      </c>
      <c r="E17" s="3">
        <f t="shared" si="2"/>
        <v>207.5</v>
      </c>
      <c r="F17" s="3">
        <f t="shared" si="3"/>
        <v>214</v>
      </c>
      <c r="G17" s="6">
        <f t="shared" si="4"/>
        <v>3.16</v>
      </c>
      <c r="H17" s="6">
        <f t="shared" si="5"/>
        <v>1.5</v>
      </c>
      <c r="I17" s="2" t="s">
        <v>4</v>
      </c>
      <c r="J17" s="7">
        <f t="shared" si="6"/>
        <v>-6.0000000000000001E-3</v>
      </c>
      <c r="K17" s="7">
        <f t="shared" si="7"/>
        <v>-1.4E-2</v>
      </c>
      <c r="L17" s="7">
        <f t="shared" si="8"/>
        <v>-1E-3</v>
      </c>
    </row>
    <row r="18" spans="1:12">
      <c r="A18" s="1">
        <v>2.399</v>
      </c>
      <c r="B18" s="1" t="s">
        <v>5</v>
      </c>
      <c r="C18" s="5">
        <f t="shared" si="0"/>
        <v>1</v>
      </c>
      <c r="D18" s="3">
        <f t="shared" si="1"/>
        <v>247.8</v>
      </c>
      <c r="E18" s="3">
        <f t="shared" si="2"/>
        <v>247.8</v>
      </c>
      <c r="F18" s="3">
        <f t="shared" si="3"/>
        <v>247.8</v>
      </c>
      <c r="G18" s="6" t="e">
        <f t="shared" si="4"/>
        <v>#DIV/0!</v>
      </c>
      <c r="H18" s="6" t="e">
        <f t="shared" si="5"/>
        <v>#DIV/0!</v>
      </c>
      <c r="I18" s="2" t="s">
        <v>5</v>
      </c>
      <c r="J18" s="7">
        <f t="shared" si="6"/>
        <v>-5.0000000000000001E-3</v>
      </c>
      <c r="K18" s="7">
        <f t="shared" si="7"/>
        <v>-5.0000000000000001E-3</v>
      </c>
      <c r="L18" s="7">
        <f t="shared" si="8"/>
        <v>-5.0000000000000001E-3</v>
      </c>
    </row>
    <row r="19" spans="1:12">
      <c r="A19" s="1">
        <v>1.883</v>
      </c>
      <c r="B19" s="1" t="s">
        <v>6</v>
      </c>
      <c r="C19" s="5">
        <f t="shared" si="0"/>
        <v>2</v>
      </c>
      <c r="D19" s="3">
        <f t="shared" si="1"/>
        <v>80.8</v>
      </c>
      <c r="E19" s="3">
        <f t="shared" si="2"/>
        <v>80</v>
      </c>
      <c r="F19" s="3">
        <f t="shared" si="3"/>
        <v>81.5</v>
      </c>
      <c r="G19" s="6">
        <f t="shared" si="4"/>
        <v>1.06</v>
      </c>
      <c r="H19" s="6">
        <f t="shared" si="5"/>
        <v>1.31</v>
      </c>
      <c r="I19" s="2" t="s">
        <v>6</v>
      </c>
      <c r="J19" s="7">
        <f t="shared" si="6"/>
        <v>2.4E-2</v>
      </c>
      <c r="K19" s="7">
        <f t="shared" si="7"/>
        <v>0.02</v>
      </c>
      <c r="L19" s="7">
        <f t="shared" si="8"/>
        <v>2.8000000000000001E-2</v>
      </c>
    </row>
    <row r="20" spans="1:12">
      <c r="A20" s="1">
        <v>1.8520000000000001</v>
      </c>
      <c r="B20" s="1" t="s">
        <v>7</v>
      </c>
      <c r="C20" s="5">
        <f t="shared" si="0"/>
        <v>1</v>
      </c>
      <c r="D20" s="3">
        <f t="shared" si="1"/>
        <v>74.5</v>
      </c>
      <c r="E20" s="3">
        <f t="shared" si="2"/>
        <v>74.5</v>
      </c>
      <c r="F20" s="3">
        <f t="shared" si="3"/>
        <v>74.5</v>
      </c>
      <c r="G20" s="6" t="e">
        <f t="shared" si="4"/>
        <v>#DIV/0!</v>
      </c>
      <c r="H20" s="6" t="e">
        <f t="shared" si="5"/>
        <v>#DIV/0!</v>
      </c>
      <c r="I20" s="2" t="s">
        <v>7</v>
      </c>
      <c r="J20" s="7">
        <f t="shared" si="6"/>
        <v>0.02</v>
      </c>
      <c r="K20" s="7">
        <f t="shared" si="7"/>
        <v>0.02</v>
      </c>
      <c r="L20" s="7">
        <f t="shared" si="8"/>
        <v>0.02</v>
      </c>
    </row>
    <row r="21" spans="1:12">
      <c r="A21" s="1">
        <v>1.732</v>
      </c>
      <c r="B21" s="1" t="s">
        <v>8</v>
      </c>
      <c r="C21" s="5">
        <f t="shared" si="0"/>
        <v>0</v>
      </c>
      <c r="D21" s="3" t="e">
        <f t="shared" si="1"/>
        <v>#DIV/0!</v>
      </c>
      <c r="E21" s="3">
        <f t="shared" si="2"/>
        <v>0</v>
      </c>
      <c r="F21" s="3">
        <f t="shared" si="3"/>
        <v>0</v>
      </c>
      <c r="G21" s="6" t="e">
        <f t="shared" si="4"/>
        <v>#DIV/0!</v>
      </c>
      <c r="H21" s="6" t="e">
        <f t="shared" si="5"/>
        <v>#DIV/0!</v>
      </c>
      <c r="I21" s="2" t="s">
        <v>8</v>
      </c>
      <c r="J21" s="7" t="e">
        <f t="shared" si="6"/>
        <v>#DIV/0!</v>
      </c>
      <c r="K21" s="7" t="e">
        <f t="shared" si="7"/>
        <v>#NUM!</v>
      </c>
      <c r="L21" s="7" t="e">
        <f t="shared" si="8"/>
        <v>#NUM!</v>
      </c>
    </row>
  </sheetData>
  <sheetCalcPr fullCalcOnLoad="1"/>
  <phoneticPr fontId="1" type="noConversion"/>
  <pageMargins left="0.75" right="0.75" top="1" bottom="1" header="0.4921259845" footer="0.492125984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dcterms:created xsi:type="dcterms:W3CDTF">1999-05-28T17:27:04Z</dcterms:created>
  <dcterms:modified xsi:type="dcterms:W3CDTF">2018-03-30T05:56:17Z</dcterms:modified>
</cp:coreProperties>
</file>